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785" windowWidth="20550" windowHeight="4830" tabRatio="594"/>
  </bookViews>
  <sheets>
    <sheet name="Magyar BA minor" sheetId="10" r:id="rId1"/>
    <sheet name="x" sheetId="4" state="hidden" r:id="rId2"/>
  </sheets>
  <externalReferences>
    <externalReference r:id="rId3"/>
  </externalReferences>
  <definedNames>
    <definedName name="beosztás">x!$A$2:$A$5</definedName>
    <definedName name="df">[1]x!$A$2:$A$5</definedName>
    <definedName name="tanszék">x!$D$2:$D$8</definedName>
  </definedNames>
  <calcPr calcId="125725"/>
</workbook>
</file>

<file path=xl/calcChain.xml><?xml version="1.0" encoding="utf-8"?>
<calcChain xmlns="http://schemas.openxmlformats.org/spreadsheetml/2006/main">
  <c r="G34" i="10"/>
  <c r="G33"/>
  <c r="G35" s="1"/>
  <c r="H33" s="1"/>
  <c r="T31"/>
  <c r="P31"/>
  <c r="L31"/>
  <c r="T30"/>
  <c r="S30"/>
  <c r="S31" s="1"/>
  <c r="R30"/>
  <c r="R31" s="1"/>
  <c r="Q30"/>
  <c r="Q31" s="1"/>
  <c r="P30"/>
  <c r="O30"/>
  <c r="O31" s="1"/>
  <c r="N30"/>
  <c r="N31" s="1"/>
  <c r="M30"/>
  <c r="M31" s="1"/>
  <c r="L30"/>
  <c r="K30"/>
  <c r="J30"/>
  <c r="J31" s="1"/>
  <c r="I30"/>
  <c r="I31" s="1"/>
  <c r="U21"/>
  <c r="U15"/>
  <c r="V14" s="1"/>
  <c r="U11"/>
  <c r="U8"/>
  <c r="U4"/>
  <c r="V3" s="1"/>
  <c r="V28" s="1"/>
  <c r="H34" l="1"/>
  <c r="U31"/>
</calcChain>
</file>

<file path=xl/comments1.xml><?xml version="1.0" encoding="utf-8"?>
<comments xmlns="http://schemas.openxmlformats.org/spreadsheetml/2006/main">
  <authors>
    <author>anon</author>
  </authors>
  <commentList>
    <comment ref="A1" authorId="0">
      <text>
        <r>
          <rPr>
            <b/>
            <sz val="9"/>
            <color indexed="81"/>
            <rFont val="Tahoma"/>
            <family val="2"/>
            <charset val="238"/>
          </rPr>
          <t>anon:</t>
        </r>
        <r>
          <rPr>
            <sz val="9"/>
            <color indexed="81"/>
            <rFont val="Tahoma"/>
            <family val="2"/>
            <charset val="238"/>
          </rPr>
          <t xml:space="preserve">
jelmagyarázat:
piros betű = OT
kék betű = OT máskor</t>
        </r>
      </text>
    </comment>
  </commentList>
</comments>
</file>

<file path=xl/sharedStrings.xml><?xml version="1.0" encoding="utf-8"?>
<sst xmlns="http://schemas.openxmlformats.org/spreadsheetml/2006/main" count="214" uniqueCount="117">
  <si>
    <t>Irodalomtudományi proszeminárium</t>
  </si>
  <si>
    <t>össz.</t>
  </si>
  <si>
    <t>mindössz.</t>
  </si>
  <si>
    <t>0.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</si>
  <si>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</si>
  <si>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</si>
  <si>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</si>
  <si>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</si>
  <si>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</si>
  <si>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</si>
  <si>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</si>
  <si>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</si>
  <si>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</si>
  <si>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</si>
  <si>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</si>
  <si>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</si>
  <si>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ea</t>
  </si>
  <si>
    <t>óra</t>
  </si>
  <si>
    <t>típus</t>
  </si>
  <si>
    <t>kód</t>
  </si>
  <si>
    <t>Bevezetés a nyelvtudományba</t>
  </si>
  <si>
    <t>Bevezetés az irodalomtudományba</t>
  </si>
  <si>
    <t>A magyar nyelv finnugor rokonsága</t>
  </si>
  <si>
    <t>Mondattan előadás</t>
  </si>
  <si>
    <t>Régi magyar irodalom előadás</t>
  </si>
  <si>
    <t>Klasszikus magyar irodalom előadás</t>
  </si>
  <si>
    <t>Modern és kortárs magyar irodalom előadás</t>
  </si>
  <si>
    <t>Irodalomelmélet előadás</t>
  </si>
  <si>
    <t>Irodalomelmélet szeminárium</t>
  </si>
  <si>
    <t>kredit</t>
  </si>
  <si>
    <t>szem</t>
  </si>
  <si>
    <t>Irodalomtudomány</t>
  </si>
  <si>
    <t>mérföldkő/tárgycsoport/tárgy</t>
  </si>
  <si>
    <t>beosztás</t>
  </si>
  <si>
    <t>tanszék</t>
  </si>
  <si>
    <t>egyetemi adjunktus</t>
  </si>
  <si>
    <t>Általános Nyelvészeti Tanszék</t>
  </si>
  <si>
    <t>egyetemi docens</t>
  </si>
  <si>
    <t>Finnugor Nyelvtudományi Tanszék</t>
  </si>
  <si>
    <t>egyetemi tanár</t>
  </si>
  <si>
    <t>Magyar Irodalmi Tanszék</t>
  </si>
  <si>
    <t>egyetemi tanársegéd</t>
  </si>
  <si>
    <t>Magyar Nyelvészeti Tanszék</t>
  </si>
  <si>
    <t>Magyar Nyelvi és Irodalmi Intézet</t>
  </si>
  <si>
    <t>Összehasonlító Irodalomtudományi Tanszék</t>
  </si>
  <si>
    <t>Vizuális Kultúra és Irodalomelmélet Tanszék</t>
  </si>
  <si>
    <t>követ.</t>
  </si>
  <si>
    <t>koll</t>
  </si>
  <si>
    <t>gyj</t>
  </si>
  <si>
    <t>előadás kredit</t>
  </si>
  <si>
    <t>szeminárium kredit</t>
  </si>
  <si>
    <t>ea.+szem. kredit</t>
  </si>
  <si>
    <t>tantárgyfelelős</t>
  </si>
  <si>
    <t>felv.</t>
  </si>
  <si>
    <t>köt</t>
  </si>
  <si>
    <t>hirdető tanszék/intézet</t>
  </si>
  <si>
    <t>előkövetelmény</t>
  </si>
  <si>
    <t>végleges id. telj.</t>
  </si>
  <si>
    <t>végleges id. felv.</t>
  </si>
  <si>
    <t>előzetes v.felt.</t>
  </si>
  <si>
    <t>krediteloszlás</t>
  </si>
  <si>
    <t>Nyelvtudomány</t>
  </si>
  <si>
    <t>MK-A</t>
  </si>
  <si>
    <t>Alapozó ismeretek</t>
  </si>
  <si>
    <t>MK-T</t>
  </si>
  <si>
    <t>Törzsképzés</t>
  </si>
  <si>
    <t>Leíró hangtan</t>
  </si>
  <si>
    <t>Szófajtan és alaktan szeminárium</t>
  </si>
  <si>
    <t>Uralisztika</t>
  </si>
  <si>
    <t>minden kredit összesen</t>
  </si>
  <si>
    <t>(40-60%)</t>
  </si>
  <si>
    <t>Szilágyi Zsófia</t>
  </si>
  <si>
    <t>Nyelvtudományi proszeminárium</t>
  </si>
  <si>
    <t>Maleczki Márta</t>
  </si>
  <si>
    <t>Sinkovics Balázs</t>
  </si>
  <si>
    <t>Zsigri Gyula</t>
  </si>
  <si>
    <t>Sipőcz Katalin</t>
  </si>
  <si>
    <t>Hoffmann Ildikó</t>
  </si>
  <si>
    <t>Forgács Tamás</t>
  </si>
  <si>
    <t>Latzkovits Miklós</t>
  </si>
  <si>
    <t>Hász-Fehér Katalin</t>
  </si>
  <si>
    <t>Odorics Ferenc</t>
  </si>
  <si>
    <t>Kelemen Zoltán</t>
  </si>
  <si>
    <t>Font Zsuzsanna</t>
  </si>
  <si>
    <t>MAG-BAM-A</t>
  </si>
  <si>
    <t>Nyelv- és irodalomtudományi alapozó szemináriumok</t>
  </si>
  <si>
    <t>MAG-BAM-A1</t>
  </si>
  <si>
    <t>MAG-BAM-A2</t>
  </si>
  <si>
    <t>Kommunikáció szóban és írásban – Helyesírás, norma, nyelvhasználat</t>
  </si>
  <si>
    <t>MAG-BAM-A3</t>
  </si>
  <si>
    <t>MAG-BAM-ANY</t>
  </si>
  <si>
    <t>MAG-BAM-ANY1</t>
  </si>
  <si>
    <t>kötvál</t>
  </si>
  <si>
    <t>MAG-BAM-ANY2</t>
  </si>
  <si>
    <t>MAG-BAM-AIT</t>
  </si>
  <si>
    <t>MAG-BAM-AIT1</t>
  </si>
  <si>
    <t>MAG-BAM-AIT2</t>
  </si>
  <si>
    <t>MAG-BAM-NY</t>
  </si>
  <si>
    <t>MAG-BAM-NY01</t>
  </si>
  <si>
    <t>MAG-BAM-NY02</t>
  </si>
  <si>
    <t>MAG-BAM-NY03</t>
  </si>
  <si>
    <t>MAG-BAM-NY06</t>
  </si>
  <si>
    <t>MAG-BAM-NY11</t>
  </si>
  <si>
    <t>Nyelvtörténet előadás</t>
  </si>
  <si>
    <t>MAG-BAM-IT</t>
  </si>
  <si>
    <t>MAG-BAM-IT01</t>
  </si>
  <si>
    <t>MAG-BAM-IT02</t>
  </si>
  <si>
    <t>MAG-BAM-IT03</t>
  </si>
  <si>
    <t>MAG-BAM-IT04</t>
  </si>
  <si>
    <t>Világirodalom szeminárium</t>
  </si>
  <si>
    <t>MAG-BAM-IT05</t>
  </si>
  <si>
    <t>Világirodalom előadás</t>
  </si>
  <si>
    <t>MAG-BAM-IT06</t>
  </si>
  <si>
    <t>valódi kredit összesen</t>
  </si>
  <si>
    <r>
      <t xml:space="preserve">Magyar BA minor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 xml:space="preserve"> (MAG-B-M </t>
    </r>
    <r>
      <rPr>
        <b/>
        <sz val="11"/>
        <color rgb="FFFF0000"/>
        <rFont val="Calibri"/>
        <family val="2"/>
        <charset val="238"/>
        <scheme val="minor"/>
      </rPr>
      <t>2018</t>
    </r>
    <r>
      <rPr>
        <b/>
        <sz val="11"/>
        <color theme="1"/>
        <rFont val="Calibri"/>
        <family val="2"/>
        <charset val="238"/>
        <scheme val="minor"/>
      </rPr>
      <t>)  (felelős: Szilágyi Zsófia)</t>
    </r>
  </si>
  <si>
    <t>Nyelvtudományi alapozó előadások</t>
  </si>
  <si>
    <t>Irodalomtudományi alapozó előadások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</si>
</sst>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sz val="1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0" fillId="0" borderId="0" xfId="0" applyFont="1" applyAlignment="1">
      <alignment vertical="top" wrapText="1"/>
    </xf>
    <xf numFmtId="0" fontId="1" fillId="0" borderId="0" xfId="0" applyFont="1" applyAlignment="1">
      <alignment horizontal="right" vertical="top" wrapText="1"/>
    </xf>
    <xf numFmtId="0" fontId="0" fillId="0" borderId="0" xfId="0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2" borderId="0" xfId="0" applyFont="1" applyFill="1" applyAlignment="1">
      <alignment vertical="top" wrapText="1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3" xfId="0" applyBorder="1" applyAlignment="1">
      <alignment horizontal="left" vertical="top"/>
    </xf>
    <xf numFmtId="0" fontId="1" fillId="0" borderId="0" xfId="0" applyFont="1" applyBorder="1" applyAlignment="1">
      <alignment vertical="top" wrapText="1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0" borderId="7" xfId="0" applyFont="1" applyBorder="1" applyAlignment="1">
      <alignment vertical="top" wrapText="1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1" fillId="0" borderId="10" xfId="0" applyFont="1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1" xfId="0" applyFont="1" applyBorder="1" applyAlignment="1">
      <alignment vertical="top" wrapText="1"/>
    </xf>
    <xf numFmtId="0" fontId="0" fillId="0" borderId="0" xfId="0" applyFill="1" applyBorder="1" applyAlignment="1">
      <alignment horizontal="left" vertical="top"/>
    </xf>
    <xf numFmtId="0" fontId="2" fillId="0" borderId="0" xfId="0" applyFont="1" applyFill="1" applyAlignment="1">
      <alignment vertical="top" wrapText="1"/>
    </xf>
    <xf numFmtId="0" fontId="0" fillId="3" borderId="0" xfId="0" applyFill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3" borderId="1" xfId="0" applyFont="1" applyFill="1" applyBorder="1" applyAlignment="1">
      <alignment horizontal="left" vertical="top"/>
    </xf>
    <xf numFmtId="0" fontId="4" fillId="0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0" fontId="2" fillId="2" borderId="0" xfId="0" applyFont="1" applyFill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7" fillId="0" borderId="0" xfId="0" applyFont="1" applyFill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0" fillId="0" borderId="4" xfId="0" applyFont="1" applyBorder="1" applyAlignment="1">
      <alignment horizontal="left" vertical="top"/>
    </xf>
    <xf numFmtId="0" fontId="0" fillId="0" borderId="2" xfId="0" applyFont="1" applyFill="1" applyBorder="1" applyAlignment="1">
      <alignment horizontal="left" vertical="top"/>
    </xf>
    <xf numFmtId="0" fontId="0" fillId="0" borderId="3" xfId="0" applyFont="1" applyFill="1" applyBorder="1" applyAlignment="1">
      <alignment horizontal="left" vertical="top"/>
    </xf>
    <xf numFmtId="0" fontId="0" fillId="0" borderId="4" xfId="0" applyFont="1" applyFill="1" applyBorder="1" applyAlignment="1">
      <alignment horizontal="left" vertical="top"/>
    </xf>
    <xf numFmtId="0" fontId="0" fillId="4" borderId="3" xfId="0" applyFont="1" applyFill="1" applyBorder="1" applyAlignment="1">
      <alignment horizontal="left" vertical="top"/>
    </xf>
    <xf numFmtId="10" fontId="0" fillId="0" borderId="5" xfId="0" applyNumberFormat="1" applyFont="1" applyFill="1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10" fontId="0" fillId="0" borderId="8" xfId="0" applyNumberFormat="1" applyFont="1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/>
    </xf>
    <xf numFmtId="0" fontId="0" fillId="0" borderId="0" xfId="0" applyAlignment="1">
      <alignment vertical="top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agyar%20szak%20(osztatlan,%20BA,%20MA)%20kreditemel&#233;s%20&#225;ltny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oszt tan"/>
      <sheetName val="tan felk"/>
      <sheetName val="Magyar OT (közös)"/>
      <sheetName val="Magyar OT (ált isk)"/>
      <sheetName val="Magyar OT (középisk)"/>
      <sheetName val="Magyar BA"/>
      <sheetName val="Magyar BA minor"/>
      <sheetName val="Magyar MA"/>
      <sheetName val="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2">
          <cell r="A2" t="str">
            <v>egyetemi adjunktus</v>
          </cell>
        </row>
        <row r="3">
          <cell r="A3" t="str">
            <v>egyetemi docens</v>
          </cell>
        </row>
        <row r="4">
          <cell r="A4" t="str">
            <v>egyetemi tanár</v>
          </cell>
        </row>
        <row r="5">
          <cell r="A5" t="str">
            <v>egyetemi tanársegéd</v>
          </cell>
        </row>
      </sheetData>
    </sheetDataSet>
  </externalBook>
</externalLink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35"/>
  <sheetViews>
    <sheetView tabSelected="1" zoomScaleNormal="100" workbookViewId="0">
      <pane ySplit="2" topLeftCell="A3" activePane="bottomLeft" state="frozen"/>
      <selection pane="bottomLeft" activeCell="A3" sqref="A3"/>
    </sheetView>
  </sheetViews>
  <sheetFormatPr defaultRowHeight="15.95" customHeight="1"/>
  <cols>
    <col min="1" max="1" width="17.140625" style="5" customWidth="1"/>
    <col min="2" max="2" width="45.7109375" style="5" customWidth="1"/>
    <col min="3" max="7" width="7.140625" style="5" customWidth="1"/>
    <col min="8" max="20" width="3.5703125" style="5" customWidth="1"/>
    <col min="21" max="21" width="5.7109375" style="5" customWidth="1"/>
    <col min="22" max="22" width="10" style="5" customWidth="1"/>
    <col min="23" max="24" width="20.7109375" style="5" customWidth="1"/>
    <col min="25" max="25" width="40.7109375" style="5" customWidth="1"/>
    <col min="26" max="28" width="15.7109375" style="5" customWidth="1"/>
    <col min="29" max="16384" width="9.140625" style="5"/>
  </cols>
  <sheetData>
    <row r="1" spans="1:28" ht="15.95" customHeight="1">
      <c r="A1" s="52" t="s">
        <v>114</v>
      </c>
      <c r="B1" s="52"/>
      <c r="C1" s="53"/>
      <c r="H1" s="51" t="s">
        <v>60</v>
      </c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Z1" s="51" t="s">
        <v>56</v>
      </c>
      <c r="AA1" s="51"/>
      <c r="AB1" s="51"/>
    </row>
    <row r="2" spans="1:28" s="4" customFormat="1" ht="15.95" customHeight="1">
      <c r="A2" s="4" t="s">
        <v>19</v>
      </c>
      <c r="B2" s="4" t="s">
        <v>32</v>
      </c>
      <c r="C2" s="4" t="s">
        <v>18</v>
      </c>
      <c r="D2" s="4" t="s">
        <v>46</v>
      </c>
      <c r="E2" s="4" t="s">
        <v>53</v>
      </c>
      <c r="F2" s="4" t="s">
        <v>17</v>
      </c>
      <c r="G2" s="4" t="s">
        <v>29</v>
      </c>
      <c r="H2" s="4" t="s">
        <v>3</v>
      </c>
      <c r="I2" s="4" t="s">
        <v>4</v>
      </c>
      <c r="J2" s="4" t="s">
        <v>5</v>
      </c>
      <c r="K2" s="4" t="s">
        <v>6</v>
      </c>
      <c r="L2" s="4" t="s">
        <v>7</v>
      </c>
      <c r="M2" s="4" t="s">
        <v>8</v>
      </c>
      <c r="N2" s="4" t="s">
        <v>9</v>
      </c>
      <c r="O2" s="4" t="s">
        <v>10</v>
      </c>
      <c r="P2" s="4" t="s">
        <v>11</v>
      </c>
      <c r="Q2" s="4" t="s">
        <v>12</v>
      </c>
      <c r="R2" s="4" t="s">
        <v>13</v>
      </c>
      <c r="S2" s="4" t="s">
        <v>14</v>
      </c>
      <c r="T2" s="4" t="s">
        <v>15</v>
      </c>
      <c r="U2" s="4" t="s">
        <v>1</v>
      </c>
      <c r="V2" s="4" t="s">
        <v>2</v>
      </c>
      <c r="W2" s="4" t="s">
        <v>52</v>
      </c>
      <c r="X2" s="4" t="s">
        <v>33</v>
      </c>
      <c r="Y2" s="4" t="s">
        <v>55</v>
      </c>
      <c r="Z2" s="4" t="s">
        <v>57</v>
      </c>
      <c r="AA2" s="4" t="s">
        <v>58</v>
      </c>
      <c r="AB2" s="4" t="s">
        <v>59</v>
      </c>
    </row>
    <row r="3" spans="1:28" s="8" customFormat="1" ht="15.95" customHeight="1">
      <c r="A3" s="12" t="s">
        <v>62</v>
      </c>
      <c r="B3" s="37" t="s">
        <v>63</v>
      </c>
      <c r="C3" s="12"/>
      <c r="D3" s="12"/>
      <c r="E3" s="12"/>
      <c r="F3" s="12"/>
      <c r="G3" s="12">
        <v>17</v>
      </c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>
        <f>SUM(U4:U13)</f>
        <v>17</v>
      </c>
    </row>
    <row r="4" spans="1:28" s="4" customFormat="1" ht="15.95" customHeight="1">
      <c r="A4" s="4" t="s">
        <v>84</v>
      </c>
      <c r="B4" s="40" t="s">
        <v>85</v>
      </c>
      <c r="E4" s="4" t="s">
        <v>54</v>
      </c>
      <c r="G4" s="4">
        <v>9</v>
      </c>
      <c r="U4" s="4">
        <f>SUM(H5:T7)</f>
        <v>9</v>
      </c>
    </row>
    <row r="5" spans="1:28" s="36" customFormat="1" ht="15.95" customHeight="1">
      <c r="A5" s="36" t="s">
        <v>86</v>
      </c>
      <c r="B5" s="35" t="s">
        <v>72</v>
      </c>
      <c r="C5" s="36" t="s">
        <v>30</v>
      </c>
      <c r="D5" s="36" t="s">
        <v>48</v>
      </c>
      <c r="E5" s="36" t="s">
        <v>54</v>
      </c>
      <c r="F5" s="36">
        <v>2</v>
      </c>
      <c r="G5" s="36">
        <v>3</v>
      </c>
      <c r="K5" s="36">
        <v>3</v>
      </c>
      <c r="W5" s="36" t="s">
        <v>74</v>
      </c>
      <c r="X5" s="36" t="s">
        <v>35</v>
      </c>
      <c r="Y5" s="36" t="s">
        <v>42</v>
      </c>
    </row>
    <row r="6" spans="1:28" s="36" customFormat="1" ht="15.95" customHeight="1">
      <c r="A6" s="36" t="s">
        <v>87</v>
      </c>
      <c r="B6" s="35" t="s">
        <v>88</v>
      </c>
      <c r="C6" s="36" t="s">
        <v>30</v>
      </c>
      <c r="D6" s="36" t="s">
        <v>48</v>
      </c>
      <c r="E6" s="36" t="s">
        <v>54</v>
      </c>
      <c r="F6" s="36">
        <v>2</v>
      </c>
      <c r="G6" s="36">
        <v>3</v>
      </c>
      <c r="I6" s="8"/>
      <c r="K6" s="8"/>
      <c r="M6" s="36">
        <v>3</v>
      </c>
      <c r="W6" s="36" t="s">
        <v>74</v>
      </c>
      <c r="X6" s="36" t="s">
        <v>35</v>
      </c>
      <c r="Y6" s="36" t="s">
        <v>42</v>
      </c>
    </row>
    <row r="7" spans="1:28" s="36" customFormat="1" ht="15.95" customHeight="1">
      <c r="A7" s="36" t="s">
        <v>89</v>
      </c>
      <c r="B7" s="35" t="s">
        <v>0</v>
      </c>
      <c r="C7" s="36" t="s">
        <v>30</v>
      </c>
      <c r="D7" s="36" t="s">
        <v>48</v>
      </c>
      <c r="E7" s="36" t="s">
        <v>54</v>
      </c>
      <c r="F7" s="36">
        <v>2</v>
      </c>
      <c r="G7" s="36">
        <v>3</v>
      </c>
      <c r="H7" s="6"/>
      <c r="I7" s="6"/>
      <c r="J7" s="6"/>
      <c r="K7" s="6">
        <v>3</v>
      </c>
      <c r="L7" s="6"/>
      <c r="M7" s="6"/>
      <c r="N7" s="6"/>
      <c r="O7" s="6"/>
      <c r="P7" s="6"/>
      <c r="W7" s="36" t="s">
        <v>79</v>
      </c>
      <c r="X7" s="36" t="s">
        <v>37</v>
      </c>
      <c r="Y7" s="36" t="s">
        <v>40</v>
      </c>
    </row>
    <row r="8" spans="1:28" s="4" customFormat="1" ht="15.95" customHeight="1">
      <c r="A8" s="4" t="s">
        <v>90</v>
      </c>
      <c r="B8" s="31" t="s">
        <v>115</v>
      </c>
      <c r="E8" s="4" t="s">
        <v>54</v>
      </c>
      <c r="G8" s="4">
        <v>4</v>
      </c>
      <c r="U8" s="4">
        <f>SUM(G8:T8)</f>
        <v>4</v>
      </c>
      <c r="W8" s="36"/>
      <c r="X8" s="36"/>
      <c r="Y8" s="36"/>
    </row>
    <row r="9" spans="1:28" s="36" customFormat="1" ht="15.95" customHeight="1">
      <c r="A9" s="36" t="s">
        <v>91</v>
      </c>
      <c r="B9" s="35" t="s">
        <v>20</v>
      </c>
      <c r="C9" s="36" t="s">
        <v>16</v>
      </c>
      <c r="D9" s="36" t="s">
        <v>47</v>
      </c>
      <c r="E9" s="36" t="s">
        <v>92</v>
      </c>
      <c r="F9" s="36">
        <v>2</v>
      </c>
      <c r="G9" s="36">
        <v>4</v>
      </c>
      <c r="K9" s="36">
        <v>4</v>
      </c>
      <c r="W9" s="36" t="s">
        <v>73</v>
      </c>
      <c r="X9" s="36" t="s">
        <v>37</v>
      </c>
      <c r="Y9" s="36" t="s">
        <v>36</v>
      </c>
    </row>
    <row r="10" spans="1:28" s="36" customFormat="1" ht="15.95" customHeight="1">
      <c r="A10" s="36" t="s">
        <v>93</v>
      </c>
      <c r="B10" s="35" t="s">
        <v>68</v>
      </c>
      <c r="C10" s="36" t="s">
        <v>16</v>
      </c>
      <c r="D10" s="36" t="s">
        <v>47</v>
      </c>
      <c r="E10" s="36" t="s">
        <v>92</v>
      </c>
      <c r="F10" s="36">
        <v>2</v>
      </c>
      <c r="G10" s="36">
        <v>4</v>
      </c>
      <c r="K10" s="36">
        <v>4</v>
      </c>
      <c r="W10" s="36" t="s">
        <v>76</v>
      </c>
      <c r="X10" s="36" t="s">
        <v>37</v>
      </c>
      <c r="Y10" s="36" t="s">
        <v>38</v>
      </c>
    </row>
    <row r="11" spans="1:28" s="4" customFormat="1" ht="15.95" customHeight="1">
      <c r="A11" s="4" t="s">
        <v>94</v>
      </c>
      <c r="B11" s="31" t="s">
        <v>116</v>
      </c>
      <c r="E11" s="4" t="s">
        <v>54</v>
      </c>
      <c r="G11" s="4">
        <v>4</v>
      </c>
      <c r="U11" s="4">
        <f>SUM(G11:T11)</f>
        <v>4</v>
      </c>
    </row>
    <row r="12" spans="1:28" s="36" customFormat="1" ht="15.95" customHeight="1">
      <c r="A12" s="36" t="s">
        <v>95</v>
      </c>
      <c r="B12" s="35" t="s">
        <v>21</v>
      </c>
      <c r="C12" s="36" t="s">
        <v>16</v>
      </c>
      <c r="D12" s="36" t="s">
        <v>47</v>
      </c>
      <c r="E12" s="36" t="s">
        <v>92</v>
      </c>
      <c r="F12" s="36">
        <v>2</v>
      </c>
      <c r="G12" s="36">
        <v>4</v>
      </c>
      <c r="H12" s="6"/>
      <c r="I12" s="6"/>
      <c r="J12" s="6"/>
      <c r="K12" s="6">
        <v>4</v>
      </c>
      <c r="L12" s="6"/>
      <c r="M12" s="6"/>
      <c r="N12" s="6"/>
      <c r="O12" s="6"/>
      <c r="P12" s="6"/>
      <c r="W12" s="36" t="s">
        <v>81</v>
      </c>
      <c r="X12" s="36" t="s">
        <v>39</v>
      </c>
      <c r="Y12" s="36" t="s">
        <v>45</v>
      </c>
    </row>
    <row r="13" spans="1:28" s="36" customFormat="1" ht="15.95" customHeight="1">
      <c r="A13" s="36" t="s">
        <v>96</v>
      </c>
      <c r="B13" s="35" t="s">
        <v>27</v>
      </c>
      <c r="C13" s="36" t="s">
        <v>16</v>
      </c>
      <c r="D13" s="36" t="s">
        <v>47</v>
      </c>
      <c r="E13" s="36" t="s">
        <v>92</v>
      </c>
      <c r="F13" s="36">
        <v>2</v>
      </c>
      <c r="G13" s="36">
        <v>4</v>
      </c>
      <c r="H13" s="6"/>
      <c r="I13" s="6"/>
      <c r="J13" s="6"/>
      <c r="K13" s="6">
        <v>4</v>
      </c>
      <c r="L13" s="6"/>
      <c r="M13" s="6"/>
      <c r="N13" s="6"/>
      <c r="O13" s="6"/>
      <c r="P13" s="6"/>
      <c r="W13" s="36" t="s">
        <v>81</v>
      </c>
      <c r="X13" s="36" t="s">
        <v>39</v>
      </c>
      <c r="Y13" s="36" t="s">
        <v>45</v>
      </c>
    </row>
    <row r="14" spans="1:28" s="8" customFormat="1" ht="15.95" customHeight="1">
      <c r="A14" s="12" t="s">
        <v>64</v>
      </c>
      <c r="B14" s="37" t="s">
        <v>65</v>
      </c>
      <c r="C14" s="12"/>
      <c r="D14" s="12"/>
      <c r="E14" s="12"/>
      <c r="F14" s="12"/>
      <c r="G14" s="12">
        <v>33</v>
      </c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>
        <f>SUM(U15,U21)</f>
        <v>33</v>
      </c>
    </row>
    <row r="15" spans="1:28" s="4" customFormat="1" ht="15.95" customHeight="1">
      <c r="A15" s="4" t="s">
        <v>97</v>
      </c>
      <c r="B15" s="38" t="s">
        <v>61</v>
      </c>
      <c r="C15" s="7"/>
      <c r="D15" s="7"/>
      <c r="E15" s="11" t="s">
        <v>54</v>
      </c>
      <c r="F15" s="7"/>
      <c r="G15" s="7">
        <v>15</v>
      </c>
      <c r="U15" s="31">
        <f>SUM(H16:T20)</f>
        <v>15</v>
      </c>
    </row>
    <row r="16" spans="1:28" s="36" customFormat="1" ht="15.95" customHeight="1">
      <c r="A16" s="36" t="s">
        <v>98</v>
      </c>
      <c r="B16" s="35" t="s">
        <v>66</v>
      </c>
      <c r="C16" s="36" t="s">
        <v>30</v>
      </c>
      <c r="D16" s="36" t="s">
        <v>48</v>
      </c>
      <c r="E16" s="36" t="s">
        <v>54</v>
      </c>
      <c r="F16" s="36">
        <v>2</v>
      </c>
      <c r="G16" s="36">
        <v>3</v>
      </c>
      <c r="I16" s="8"/>
      <c r="J16" s="8"/>
      <c r="K16" s="8"/>
      <c r="L16" s="8">
        <v>3</v>
      </c>
      <c r="M16" s="8"/>
      <c r="N16" s="8"/>
      <c r="W16" s="36" t="s">
        <v>75</v>
      </c>
      <c r="X16" s="36" t="s">
        <v>37</v>
      </c>
      <c r="Y16" s="36" t="s">
        <v>42</v>
      </c>
    </row>
    <row r="17" spans="1:25" s="36" customFormat="1" ht="15.95" customHeight="1">
      <c r="A17" s="36" t="s">
        <v>99</v>
      </c>
      <c r="B17" s="35" t="s">
        <v>22</v>
      </c>
      <c r="C17" s="36" t="s">
        <v>30</v>
      </c>
      <c r="D17" s="36" t="s">
        <v>48</v>
      </c>
      <c r="E17" s="36" t="s">
        <v>54</v>
      </c>
      <c r="F17" s="36">
        <v>2</v>
      </c>
      <c r="G17" s="36">
        <v>3</v>
      </c>
      <c r="I17" s="8"/>
      <c r="J17" s="8"/>
      <c r="K17" s="8"/>
      <c r="L17" s="8"/>
      <c r="M17" s="8"/>
      <c r="N17" s="8">
        <v>3</v>
      </c>
      <c r="W17" s="36" t="s">
        <v>76</v>
      </c>
      <c r="X17" s="36" t="s">
        <v>37</v>
      </c>
      <c r="Y17" s="36" t="s">
        <v>38</v>
      </c>
    </row>
    <row r="18" spans="1:25" s="36" customFormat="1" ht="15.95" customHeight="1">
      <c r="A18" s="36" t="s">
        <v>100</v>
      </c>
      <c r="B18" s="35" t="s">
        <v>67</v>
      </c>
      <c r="C18" s="36" t="s">
        <v>30</v>
      </c>
      <c r="D18" s="36" t="s">
        <v>48</v>
      </c>
      <c r="E18" s="36" t="s">
        <v>54</v>
      </c>
      <c r="F18" s="8">
        <v>2</v>
      </c>
      <c r="G18" s="8">
        <v>3</v>
      </c>
      <c r="H18" s="8"/>
      <c r="I18" s="8"/>
      <c r="J18" s="8"/>
      <c r="K18" s="8"/>
      <c r="L18" s="8">
        <v>3</v>
      </c>
      <c r="M18" s="8"/>
      <c r="N18" s="8"/>
      <c r="W18" s="36" t="s">
        <v>75</v>
      </c>
      <c r="X18" s="36" t="s">
        <v>37</v>
      </c>
      <c r="Y18" s="36" t="s">
        <v>42</v>
      </c>
    </row>
    <row r="19" spans="1:25" s="8" customFormat="1" ht="15">
      <c r="A19" s="36" t="s">
        <v>101</v>
      </c>
      <c r="B19" s="35" t="s">
        <v>23</v>
      </c>
      <c r="C19" s="8" t="s">
        <v>16</v>
      </c>
      <c r="D19" s="8" t="s">
        <v>47</v>
      </c>
      <c r="E19" s="8" t="s">
        <v>54</v>
      </c>
      <c r="F19" s="8">
        <v>2</v>
      </c>
      <c r="G19" s="8">
        <v>3</v>
      </c>
      <c r="M19" s="8">
        <v>3</v>
      </c>
      <c r="W19" s="8" t="s">
        <v>77</v>
      </c>
      <c r="X19" s="36" t="s">
        <v>37</v>
      </c>
      <c r="Y19" s="36" t="s">
        <v>42</v>
      </c>
    </row>
    <row r="20" spans="1:25" s="36" customFormat="1" ht="15">
      <c r="A20" s="36" t="s">
        <v>102</v>
      </c>
      <c r="B20" s="35" t="s">
        <v>103</v>
      </c>
      <c r="C20" s="36" t="s">
        <v>16</v>
      </c>
      <c r="D20" s="36" t="s">
        <v>47</v>
      </c>
      <c r="E20" s="36" t="s">
        <v>54</v>
      </c>
      <c r="F20" s="36">
        <v>2</v>
      </c>
      <c r="G20" s="36">
        <v>3</v>
      </c>
      <c r="I20" s="8"/>
      <c r="J20" s="8"/>
      <c r="K20" s="8"/>
      <c r="L20" s="8"/>
      <c r="M20" s="8">
        <v>3</v>
      </c>
      <c r="N20" s="8"/>
      <c r="W20" s="36" t="s">
        <v>78</v>
      </c>
      <c r="X20" s="36" t="s">
        <v>37</v>
      </c>
      <c r="Y20" s="36" t="s">
        <v>42</v>
      </c>
    </row>
    <row r="21" spans="1:25" s="4" customFormat="1" ht="15">
      <c r="A21" s="4" t="s">
        <v>104</v>
      </c>
      <c r="B21" s="39" t="s">
        <v>31</v>
      </c>
      <c r="E21" s="4" t="s">
        <v>54</v>
      </c>
      <c r="G21" s="4">
        <v>18</v>
      </c>
      <c r="U21" s="10">
        <f>SUM(H22:T27)</f>
        <v>18</v>
      </c>
    </row>
    <row r="22" spans="1:25" s="36" customFormat="1" ht="15">
      <c r="A22" s="36" t="s">
        <v>105</v>
      </c>
      <c r="B22" s="35" t="s">
        <v>24</v>
      </c>
      <c r="C22" s="36" t="s">
        <v>16</v>
      </c>
      <c r="D22" s="36" t="s">
        <v>47</v>
      </c>
      <c r="E22" s="36" t="s">
        <v>54</v>
      </c>
      <c r="F22" s="36">
        <v>2</v>
      </c>
      <c r="G22" s="8">
        <v>3</v>
      </c>
      <c r="H22" s="6"/>
      <c r="I22" s="6"/>
      <c r="J22" s="9"/>
      <c r="K22" s="6"/>
      <c r="L22" s="6">
        <v>3</v>
      </c>
      <c r="M22" s="6"/>
      <c r="N22" s="6"/>
      <c r="O22" s="6"/>
      <c r="P22" s="6"/>
      <c r="W22" s="36" t="s">
        <v>83</v>
      </c>
      <c r="X22" s="36" t="s">
        <v>37</v>
      </c>
      <c r="Y22" s="36" t="s">
        <v>40</v>
      </c>
    </row>
    <row r="23" spans="1:25" s="36" customFormat="1" ht="15">
      <c r="A23" s="36" t="s">
        <v>106</v>
      </c>
      <c r="B23" s="35" t="s">
        <v>25</v>
      </c>
      <c r="C23" s="36" t="s">
        <v>16</v>
      </c>
      <c r="D23" s="36" t="s">
        <v>47</v>
      </c>
      <c r="E23" s="36" t="s">
        <v>54</v>
      </c>
      <c r="F23" s="36">
        <v>2</v>
      </c>
      <c r="G23" s="8">
        <v>3</v>
      </c>
      <c r="H23" s="6"/>
      <c r="I23" s="6"/>
      <c r="J23" s="6"/>
      <c r="K23" s="9"/>
      <c r="L23" s="6"/>
      <c r="M23" s="6">
        <v>3</v>
      </c>
      <c r="N23" s="6"/>
      <c r="O23" s="6"/>
      <c r="P23" s="6"/>
      <c r="W23" s="36" t="s">
        <v>80</v>
      </c>
      <c r="X23" s="36" t="s">
        <v>37</v>
      </c>
      <c r="Y23" s="36" t="s">
        <v>40</v>
      </c>
    </row>
    <row r="24" spans="1:25" s="36" customFormat="1" ht="15">
      <c r="A24" s="36" t="s">
        <v>107</v>
      </c>
      <c r="B24" s="35" t="s">
        <v>26</v>
      </c>
      <c r="C24" s="36" t="s">
        <v>16</v>
      </c>
      <c r="D24" s="36" t="s">
        <v>47</v>
      </c>
      <c r="E24" s="36" t="s">
        <v>54</v>
      </c>
      <c r="F24" s="36">
        <v>2</v>
      </c>
      <c r="G24" s="36">
        <v>3</v>
      </c>
      <c r="H24" s="6"/>
      <c r="I24" s="6"/>
      <c r="J24" s="6"/>
      <c r="K24" s="6"/>
      <c r="L24" s="6"/>
      <c r="M24" s="6"/>
      <c r="N24" s="6">
        <v>3</v>
      </c>
      <c r="O24" s="6"/>
      <c r="P24" s="6"/>
      <c r="W24" s="36" t="s">
        <v>71</v>
      </c>
      <c r="X24" s="36" t="s">
        <v>39</v>
      </c>
      <c r="Y24" s="36" t="s">
        <v>40</v>
      </c>
    </row>
    <row r="25" spans="1:25" s="36" customFormat="1" ht="15">
      <c r="A25" s="36" t="s">
        <v>108</v>
      </c>
      <c r="B25" s="35" t="s">
        <v>109</v>
      </c>
      <c r="C25" s="36" t="s">
        <v>30</v>
      </c>
      <c r="D25" s="36" t="s">
        <v>48</v>
      </c>
      <c r="E25" s="36" t="s">
        <v>54</v>
      </c>
      <c r="F25" s="36">
        <v>2</v>
      </c>
      <c r="G25" s="36">
        <v>3</v>
      </c>
      <c r="H25" s="6"/>
      <c r="I25" s="6"/>
      <c r="J25" s="6"/>
      <c r="K25" s="6"/>
      <c r="L25" s="6">
        <v>3</v>
      </c>
      <c r="M25" s="6"/>
      <c r="N25" s="6"/>
      <c r="O25" s="6"/>
      <c r="P25" s="6"/>
      <c r="W25" s="36" t="s">
        <v>82</v>
      </c>
      <c r="X25" s="36" t="s">
        <v>37</v>
      </c>
      <c r="Y25" s="36" t="s">
        <v>44</v>
      </c>
    </row>
    <row r="26" spans="1:25" s="36" customFormat="1" ht="15">
      <c r="A26" s="36" t="s">
        <v>110</v>
      </c>
      <c r="B26" s="35" t="s">
        <v>111</v>
      </c>
      <c r="C26" s="36" t="s">
        <v>16</v>
      </c>
      <c r="D26" s="36" t="s">
        <v>47</v>
      </c>
      <c r="E26" s="36" t="s">
        <v>54</v>
      </c>
      <c r="F26" s="36">
        <v>2</v>
      </c>
      <c r="G26" s="36">
        <v>3</v>
      </c>
      <c r="H26" s="6"/>
      <c r="I26" s="6"/>
      <c r="J26" s="6"/>
      <c r="K26" s="9"/>
      <c r="L26" s="9"/>
      <c r="M26" s="9">
        <v>3</v>
      </c>
      <c r="N26" s="6"/>
      <c r="O26" s="6"/>
      <c r="P26" s="6"/>
      <c r="W26" s="36" t="s">
        <v>82</v>
      </c>
      <c r="X26" s="36" t="s">
        <v>37</v>
      </c>
      <c r="Y26" s="36" t="s">
        <v>44</v>
      </c>
    </row>
    <row r="27" spans="1:25" s="36" customFormat="1" ht="15" customHeight="1">
      <c r="A27" s="36" t="s">
        <v>112</v>
      </c>
      <c r="B27" s="35" t="s">
        <v>28</v>
      </c>
      <c r="C27" s="36" t="s">
        <v>30</v>
      </c>
      <c r="D27" s="36" t="s">
        <v>48</v>
      </c>
      <c r="E27" s="36" t="s">
        <v>54</v>
      </c>
      <c r="F27" s="36">
        <v>2</v>
      </c>
      <c r="G27" s="36">
        <v>3</v>
      </c>
      <c r="H27" s="6"/>
      <c r="I27" s="6"/>
      <c r="J27" s="6"/>
      <c r="K27" s="6"/>
      <c r="L27" s="6"/>
      <c r="M27" s="6"/>
      <c r="N27" s="6">
        <v>3</v>
      </c>
      <c r="O27" s="6"/>
      <c r="P27" s="6"/>
      <c r="W27" s="36" t="s">
        <v>81</v>
      </c>
      <c r="X27" s="36" t="s">
        <v>39</v>
      </c>
      <c r="Y27" s="36" t="s">
        <v>45</v>
      </c>
    </row>
    <row r="28" spans="1:25" s="36" customFormat="1" ht="15">
      <c r="B28" s="4"/>
      <c r="C28" s="14"/>
      <c r="D28" s="14"/>
      <c r="E28" s="14"/>
      <c r="F28" s="19"/>
      <c r="G28" s="13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32">
        <f>SUM(V3:V27)</f>
        <v>50</v>
      </c>
    </row>
    <row r="29" spans="1:25" s="36" customFormat="1" ht="15.75" thickBot="1">
      <c r="B29" s="4"/>
      <c r="C29" s="14"/>
      <c r="D29" s="14"/>
      <c r="E29" s="14"/>
      <c r="F29" s="19"/>
      <c r="G29" s="13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8"/>
    </row>
    <row r="30" spans="1:25" s="33" customFormat="1" ht="15.75" thickBot="1">
      <c r="B30" s="19"/>
      <c r="C30" s="16" t="s">
        <v>69</v>
      </c>
      <c r="D30" s="18"/>
      <c r="E30" s="18"/>
      <c r="F30" s="41"/>
      <c r="G30" s="42"/>
      <c r="H30" s="43"/>
      <c r="I30" s="44">
        <f t="shared" ref="I30:T30" si="0">SUM(I5:I27)</f>
        <v>0</v>
      </c>
      <c r="J30" s="44">
        <f t="shared" si="0"/>
        <v>0</v>
      </c>
      <c r="K30" s="44">
        <f t="shared" si="0"/>
        <v>22</v>
      </c>
      <c r="L30" s="44">
        <f t="shared" si="0"/>
        <v>12</v>
      </c>
      <c r="M30" s="44">
        <f t="shared" si="0"/>
        <v>15</v>
      </c>
      <c r="N30" s="44">
        <f t="shared" si="0"/>
        <v>9</v>
      </c>
      <c r="O30" s="44">
        <f t="shared" si="0"/>
        <v>0</v>
      </c>
      <c r="P30" s="44">
        <f t="shared" si="0"/>
        <v>0</v>
      </c>
      <c r="Q30" s="44">
        <f t="shared" si="0"/>
        <v>0</v>
      </c>
      <c r="R30" s="44">
        <f t="shared" si="0"/>
        <v>0</v>
      </c>
      <c r="S30" s="44">
        <f t="shared" si="0"/>
        <v>0</v>
      </c>
      <c r="T30" s="45">
        <f t="shared" si="0"/>
        <v>0</v>
      </c>
      <c r="U30" s="15"/>
    </row>
    <row r="31" spans="1:25" s="33" customFormat="1" ht="15.75" thickBot="1">
      <c r="B31" s="19"/>
      <c r="C31" s="16" t="s">
        <v>113</v>
      </c>
      <c r="D31" s="18"/>
      <c r="E31" s="18"/>
      <c r="F31" s="41"/>
      <c r="G31" s="42"/>
      <c r="H31" s="44"/>
      <c r="I31" s="44">
        <f>SUM(I30)</f>
        <v>0</v>
      </c>
      <c r="J31" s="44">
        <f t="shared" ref="J31:T31" si="1">SUM(J30)</f>
        <v>0</v>
      </c>
      <c r="K31" s="46">
        <v>14</v>
      </c>
      <c r="L31" s="44">
        <f t="shared" si="1"/>
        <v>12</v>
      </c>
      <c r="M31" s="44">
        <f t="shared" si="1"/>
        <v>15</v>
      </c>
      <c r="N31" s="44">
        <f t="shared" si="1"/>
        <v>9</v>
      </c>
      <c r="O31" s="44">
        <f t="shared" si="1"/>
        <v>0</v>
      </c>
      <c r="P31" s="44">
        <f t="shared" si="1"/>
        <v>0</v>
      </c>
      <c r="Q31" s="44">
        <f t="shared" si="1"/>
        <v>0</v>
      </c>
      <c r="R31" s="44">
        <f t="shared" si="1"/>
        <v>0</v>
      </c>
      <c r="S31" s="44">
        <f t="shared" si="1"/>
        <v>0</v>
      </c>
      <c r="T31" s="44">
        <f t="shared" si="1"/>
        <v>0</v>
      </c>
      <c r="U31" s="34">
        <f>SUM(H31:T31)</f>
        <v>50</v>
      </c>
    </row>
    <row r="32" spans="1:25" s="36" customFormat="1" ht="15.75" thickBot="1">
      <c r="B32" s="4"/>
      <c r="C32" s="14"/>
      <c r="D32" s="14"/>
      <c r="E32" s="14"/>
      <c r="F32" s="19"/>
      <c r="G32" s="13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</row>
    <row r="33" spans="2:21" s="36" customFormat="1" ht="15">
      <c r="B33" s="4"/>
      <c r="C33" s="20" t="s">
        <v>49</v>
      </c>
      <c r="D33" s="21"/>
      <c r="E33" s="21"/>
      <c r="F33" s="22"/>
      <c r="G33" s="26">
        <f>SUM(G9,G13,G19,G20,G22,G23,G24,G26)</f>
        <v>26</v>
      </c>
      <c r="H33" s="47">
        <f>G33/G$35</f>
        <v>0.52</v>
      </c>
      <c r="I33" s="48"/>
      <c r="J33" s="30"/>
      <c r="K33" s="30" t="s">
        <v>70</v>
      </c>
      <c r="L33" s="15"/>
      <c r="M33" s="15"/>
      <c r="N33" s="15"/>
      <c r="O33" s="15"/>
      <c r="P33" s="15"/>
      <c r="Q33" s="15"/>
      <c r="R33" s="15"/>
      <c r="S33" s="15"/>
      <c r="T33" s="15"/>
      <c r="U33" s="15"/>
    </row>
    <row r="34" spans="2:21" s="36" customFormat="1" ht="15.75" thickBot="1">
      <c r="B34" s="4"/>
      <c r="C34" s="23" t="s">
        <v>50</v>
      </c>
      <c r="D34" s="24"/>
      <c r="E34" s="24"/>
      <c r="F34" s="25"/>
      <c r="G34" s="27">
        <f>SUM(G5,G6,G7,G16,G17,G18,G25,G27)</f>
        <v>24</v>
      </c>
      <c r="H34" s="49">
        <f>G34/G$35</f>
        <v>0.48</v>
      </c>
      <c r="I34" s="50"/>
      <c r="J34" s="15"/>
      <c r="K34" s="30" t="s">
        <v>70</v>
      </c>
      <c r="L34" s="15"/>
      <c r="M34" s="15"/>
      <c r="N34" s="15"/>
      <c r="O34" s="15"/>
      <c r="P34" s="15"/>
      <c r="Q34" s="15"/>
      <c r="R34" s="15"/>
      <c r="S34" s="15"/>
      <c r="T34" s="15"/>
      <c r="U34" s="15"/>
    </row>
    <row r="35" spans="2:21" s="36" customFormat="1" ht="15.75" thickBot="1">
      <c r="B35" s="4"/>
      <c r="C35" s="16" t="s">
        <v>51</v>
      </c>
      <c r="D35" s="18"/>
      <c r="E35" s="18"/>
      <c r="F35" s="28"/>
      <c r="G35" s="29">
        <f>SUM(G33:G34)</f>
        <v>50</v>
      </c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</row>
  </sheetData>
  <mergeCells count="5">
    <mergeCell ref="H33:I33"/>
    <mergeCell ref="H34:I34"/>
    <mergeCell ref="Z1:AB1"/>
    <mergeCell ref="A1:C1"/>
    <mergeCell ref="H1:T1"/>
  </mergeCells>
  <dataValidations count="2">
    <dataValidation type="list" allowBlank="1" showInputMessage="1" showErrorMessage="1" sqref="Y3:Y27">
      <formula1>tanszék</formula1>
    </dataValidation>
    <dataValidation type="list" allowBlank="1" showInputMessage="1" showErrorMessage="1" sqref="X3:X27">
      <formula1>beosztás</formula1>
    </dataValidation>
  </dataValidations>
  <pageMargins left="0.7" right="0.7" top="0.75" bottom="0.75" header="0.3" footer="0.3"/>
  <pageSetup paperSize="9" orientation="portrait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7"/>
  <sheetViews>
    <sheetView workbookViewId="0"/>
  </sheetViews>
  <sheetFormatPr defaultRowHeight="15"/>
  <sheetData>
    <row r="1" spans="1:4">
      <c r="A1" s="1" t="s">
        <v>33</v>
      </c>
      <c r="D1" s="1" t="s">
        <v>34</v>
      </c>
    </row>
    <row r="2" spans="1:4">
      <c r="A2" s="17" t="s">
        <v>35</v>
      </c>
      <c r="C2" s="17"/>
      <c r="D2" s="17" t="s">
        <v>36</v>
      </c>
    </row>
    <row r="3" spans="1:4">
      <c r="A3" s="17" t="s">
        <v>37</v>
      </c>
      <c r="C3" s="17"/>
      <c r="D3" s="17" t="s">
        <v>38</v>
      </c>
    </row>
    <row r="4" spans="1:4">
      <c r="A4" s="17" t="s">
        <v>39</v>
      </c>
      <c r="C4" s="17"/>
      <c r="D4" s="17" t="s">
        <v>40</v>
      </c>
    </row>
    <row r="5" spans="1:4">
      <c r="A5" s="17" t="s">
        <v>41</v>
      </c>
      <c r="C5" s="17"/>
      <c r="D5" s="17" t="s">
        <v>42</v>
      </c>
    </row>
    <row r="6" spans="1:4">
      <c r="A6" s="17"/>
      <c r="C6" s="17"/>
      <c r="D6" s="17" t="s">
        <v>43</v>
      </c>
    </row>
    <row r="7" spans="1:4">
      <c r="C7" s="17"/>
      <c r="D7" s="17" t="s">
        <v>44</v>
      </c>
    </row>
    <row r="8" spans="1:4">
      <c r="C8" s="17"/>
      <c r="D8" s="17" t="s">
        <v>45</v>
      </c>
    </row>
    <row r="9" spans="1:4">
      <c r="C9" s="17"/>
      <c r="D9" s="17"/>
    </row>
    <row r="10" spans="1:4">
      <c r="A10" s="2"/>
    </row>
    <row r="11" spans="1:4">
      <c r="A11" s="3"/>
    </row>
    <row r="12" spans="1:4">
      <c r="A12" s="3"/>
    </row>
    <row r="13" spans="1:4">
      <c r="A13" s="3"/>
    </row>
    <row r="14" spans="1:4">
      <c r="A14" s="3"/>
    </row>
    <row r="15" spans="1:4">
      <c r="A15" s="3"/>
    </row>
    <row r="16" spans="1:4">
      <c r="A16" s="3"/>
    </row>
    <row r="17" spans="1:1">
      <c r="A1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2</vt:i4>
      </vt:variant>
    </vt:vector>
  </HeadingPairs>
  <TitlesOfParts>
    <vt:vector size="4" baseType="lpstr">
      <vt:lpstr>Magyar BA minor</vt:lpstr>
      <vt:lpstr>x</vt:lpstr>
      <vt:lpstr>beosztás</vt:lpstr>
      <vt:lpstr>tanszék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</dc:creator>
  <cp:lastModifiedBy>anon</cp:lastModifiedBy>
  <dcterms:created xsi:type="dcterms:W3CDTF">2018-01-17T10:23:26Z</dcterms:created>
  <dcterms:modified xsi:type="dcterms:W3CDTF">2018-10-07T10:43:16Z</dcterms:modified>
</cp:coreProperties>
</file>